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BFSÍ\Stjórn BFSÍ\Þing og formannafundir\Bogfimiþing 2023\Tillaga að félagsgjöldum BFSÍ\"/>
    </mc:Choice>
  </mc:AlternateContent>
  <xr:revisionPtr revIDLastSave="0" documentId="13_ncr:1_{1B5C9B1F-3244-446E-89B0-67DCCE854A83}" xr6:coauthVersionLast="47" xr6:coauthVersionMax="47" xr10:uidLastSave="{00000000-0000-0000-0000-000000000000}"/>
  <bookViews>
    <workbookView xWindow="-110" yWindow="-110" windowWidth="25820" windowHeight="14020" xr2:uid="{AF389991-DBB1-406D-A2AC-04FF63C92B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S5" i="1"/>
  <c r="S6" i="1"/>
  <c r="S7" i="1"/>
  <c r="S8" i="1"/>
  <c r="S9" i="1"/>
  <c r="S10" i="1"/>
  <c r="S11" i="1"/>
  <c r="S4" i="1"/>
  <c r="M6" i="1"/>
  <c r="O6" i="1" s="1"/>
  <c r="M7" i="1"/>
  <c r="O7" i="1" s="1"/>
  <c r="M8" i="1"/>
  <c r="O8" i="1" s="1"/>
  <c r="M9" i="1"/>
  <c r="O9" i="1" s="1"/>
  <c r="M10" i="1"/>
  <c r="O10" i="1" s="1"/>
  <c r="M4" i="1"/>
  <c r="M11" i="1"/>
  <c r="O11" i="1" s="1"/>
  <c r="M5" i="1"/>
  <c r="O5" i="1" s="1"/>
  <c r="Q4" i="1" l="1"/>
  <c r="O4" i="1"/>
  <c r="O12" i="1" s="1"/>
  <c r="P6" i="1"/>
  <c r="R6" i="1"/>
  <c r="N5" i="1"/>
  <c r="R5" i="1"/>
  <c r="N11" i="1"/>
  <c r="R11" i="1"/>
  <c r="N4" i="1"/>
  <c r="R4" i="1"/>
  <c r="N10" i="1"/>
  <c r="R10" i="1"/>
  <c r="N9" i="1"/>
  <c r="R9" i="1"/>
  <c r="Q8" i="1"/>
  <c r="R8" i="1"/>
  <c r="N7" i="1"/>
  <c r="R7" i="1"/>
  <c r="M12" i="1"/>
  <c r="P9" i="1"/>
  <c r="N8" i="1"/>
  <c r="Q5" i="1"/>
  <c r="N6" i="1"/>
  <c r="Q9" i="1"/>
  <c r="P7" i="1"/>
  <c r="Q7" i="1"/>
  <c r="Q6" i="1"/>
  <c r="P11" i="1"/>
  <c r="P5" i="1"/>
  <c r="Q10" i="1"/>
  <c r="P8" i="1"/>
  <c r="P10" i="1"/>
  <c r="P4" i="1"/>
  <c r="N12" i="1" l="1"/>
  <c r="R12" i="1"/>
  <c r="P12" i="1"/>
  <c r="Q12" i="1"/>
</calcChain>
</file>

<file path=xl/sharedStrings.xml><?xml version="1.0" encoding="utf-8"?>
<sst xmlns="http://schemas.openxmlformats.org/spreadsheetml/2006/main" count="38" uniqueCount="24">
  <si>
    <t>Karlar</t>
  </si>
  <si>
    <t>Konur</t>
  </si>
  <si>
    <t>Grand Total</t>
  </si>
  <si>
    <t>Row Labels</t>
  </si>
  <si>
    <t>Bogfimifélagið Boginn</t>
  </si>
  <si>
    <t>Bogfimifélagið Hrói Höttur</t>
  </si>
  <si>
    <t>Íþróttafélagið Akur</t>
  </si>
  <si>
    <t>Íþróttafélagið Freyja</t>
  </si>
  <si>
    <t>Skotfélag Austurlands</t>
  </si>
  <si>
    <t>Skotíþróttafélagið Skyttur</t>
  </si>
  <si>
    <t>Umf. Efling</t>
  </si>
  <si>
    <t>Ungmennafélagið Tindastóll</t>
  </si>
  <si>
    <t>Annað</t>
  </si>
  <si>
    <t>Total</t>
  </si>
  <si>
    <t>Grand</t>
  </si>
  <si>
    <t>18 ára +</t>
  </si>
  <si>
    <t>U18</t>
  </si>
  <si>
    <t>18 ára+</t>
  </si>
  <si>
    <t>Félag</t>
  </si>
  <si>
    <t>Iðkendur</t>
  </si>
  <si>
    <t>Félagsgjald</t>
  </si>
  <si>
    <t>Golf</t>
  </si>
  <si>
    <t>Samanburður á mismunandi upphæðum félagsgjalds m.v. Iðkendatölur síðustu skýrsluskila og væru þá raun tölur 2023</t>
  </si>
  <si>
    <t>Ef að lagabreytingartillögurnar ganga í gegn þá leggur stjórn BFSÍ til að félagsgjaldið fyrir tímabilið 2023-2024 verði 3.000.kr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</si>
</sst>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r&quot;_-;\-* #,##0\ &quot;kr&quot;_-;_-* &quot;-&quot;\ &quot;kr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Alignment="1">
      <alignment horizontal="left" indent="1"/>
    </xf>
    <xf numFmtId="0" fontId="0" fillId="3" borderId="0" xfId="0" applyFill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42" fontId="0" fillId="3" borderId="0" xfId="1" applyFont="1" applyFill="1"/>
    <xf numFmtId="42" fontId="1" fillId="2" borderId="2" xfId="1" applyFont="1" applyFill="1" applyBorder="1"/>
    <xf numFmtId="42" fontId="1" fillId="2" borderId="1" xfId="1" applyFont="1" applyFill="1" applyBorder="1"/>
    <xf numFmtId="0" fontId="1" fillId="2" borderId="2" xfId="1" applyNumberFormat="1" applyFont="1" applyFill="1" applyBorder="1"/>
    <xf numFmtId="0" fontId="1" fillId="4" borderId="0" xfId="0" applyFont="1" applyFill="1"/>
    <xf numFmtId="42" fontId="1" fillId="4" borderId="1" xfId="1" applyFont="1" applyFill="1" applyBorder="1"/>
    <xf numFmtId="42" fontId="0" fillId="5" borderId="0" xfId="1" applyFont="1" applyFill="1"/>
    <xf numFmtId="42" fontId="1" fillId="4" borderId="2" xfId="1" applyFont="1" applyFill="1" applyBorder="1"/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CCA8-5BBA-4D9F-8097-3BA8143AEEE1}">
  <dimension ref="B1:S14"/>
  <sheetViews>
    <sheetView tabSelected="1" workbookViewId="0">
      <selection activeCell="M15" sqref="M15"/>
    </sheetView>
  </sheetViews>
  <sheetFormatPr defaultRowHeight="14.5" x14ac:dyDescent="0.35"/>
  <cols>
    <col min="2" max="2" width="26.54296875" bestFit="1" customWidth="1"/>
    <col min="3" max="3" width="5.90625" bestFit="1" customWidth="1"/>
    <col min="4" max="4" width="7.453125" bestFit="1" customWidth="1"/>
    <col min="5" max="5" width="5.90625" bestFit="1" customWidth="1"/>
    <col min="6" max="6" width="5.81640625" bestFit="1" customWidth="1"/>
    <col min="7" max="7" width="7.453125" bestFit="1" customWidth="1"/>
    <col min="8" max="8" width="5.81640625" bestFit="1" customWidth="1"/>
    <col min="9" max="9" width="7.453125" bestFit="1" customWidth="1"/>
    <col min="10" max="10" width="6.26953125" bestFit="1" customWidth="1"/>
    <col min="11" max="11" width="6" bestFit="1" customWidth="1"/>
    <col min="14" max="18" width="12.36328125" bestFit="1" customWidth="1"/>
    <col min="19" max="19" width="24.26953125" bestFit="1" customWidth="1"/>
  </cols>
  <sheetData>
    <row r="1" spans="2:19" x14ac:dyDescent="0.35">
      <c r="M1" t="s">
        <v>22</v>
      </c>
    </row>
    <row r="2" spans="2:19" x14ac:dyDescent="0.35">
      <c r="B2" s="1"/>
      <c r="C2" s="1" t="s">
        <v>1</v>
      </c>
      <c r="D2" s="1" t="s">
        <v>1</v>
      </c>
      <c r="E2" s="2" t="s">
        <v>1</v>
      </c>
      <c r="F2" s="1" t="s">
        <v>0</v>
      </c>
      <c r="G2" s="1" t="s">
        <v>0</v>
      </c>
      <c r="H2" s="2" t="s">
        <v>0</v>
      </c>
      <c r="I2" s="1" t="s">
        <v>12</v>
      </c>
      <c r="J2" s="2" t="s">
        <v>12</v>
      </c>
      <c r="K2" s="1" t="s">
        <v>14</v>
      </c>
      <c r="M2" s="1" t="s">
        <v>19</v>
      </c>
      <c r="N2" s="1" t="s">
        <v>20</v>
      </c>
      <c r="O2" s="1" t="s">
        <v>20</v>
      </c>
      <c r="P2" s="13" t="s">
        <v>20</v>
      </c>
      <c r="Q2" s="1" t="s">
        <v>20</v>
      </c>
      <c r="R2" s="1" t="s">
        <v>21</v>
      </c>
      <c r="S2" s="1"/>
    </row>
    <row r="3" spans="2:19" x14ac:dyDescent="0.35">
      <c r="B3" s="3" t="s">
        <v>3</v>
      </c>
      <c r="C3" s="3" t="s">
        <v>16</v>
      </c>
      <c r="D3" s="3" t="s">
        <v>15</v>
      </c>
      <c r="E3" s="4" t="s">
        <v>13</v>
      </c>
      <c r="F3" s="3" t="s">
        <v>16</v>
      </c>
      <c r="G3" s="3" t="s">
        <v>15</v>
      </c>
      <c r="H3" s="4" t="s">
        <v>13</v>
      </c>
      <c r="I3" s="3" t="s">
        <v>15</v>
      </c>
      <c r="J3" s="4" t="s">
        <v>13</v>
      </c>
      <c r="K3" s="3" t="s">
        <v>13</v>
      </c>
      <c r="M3" s="3" t="s">
        <v>17</v>
      </c>
      <c r="N3" s="11">
        <v>2000</v>
      </c>
      <c r="O3" s="11">
        <v>2500</v>
      </c>
      <c r="P3" s="14">
        <v>3000</v>
      </c>
      <c r="Q3" s="11">
        <v>4000</v>
      </c>
      <c r="R3" s="11">
        <v>5500</v>
      </c>
      <c r="S3" s="3" t="s">
        <v>18</v>
      </c>
    </row>
    <row r="4" spans="2:19" x14ac:dyDescent="0.35">
      <c r="B4" s="5" t="s">
        <v>4</v>
      </c>
      <c r="C4">
        <v>118</v>
      </c>
      <c r="D4">
        <v>68</v>
      </c>
      <c r="E4" s="6">
        <v>186</v>
      </c>
      <c r="F4">
        <v>214</v>
      </c>
      <c r="G4">
        <v>199</v>
      </c>
      <c r="H4" s="6">
        <v>413</v>
      </c>
      <c r="I4">
        <v>1</v>
      </c>
      <c r="J4" s="6">
        <v>1</v>
      </c>
      <c r="K4">
        <v>600</v>
      </c>
      <c r="M4">
        <f>I4+G4+D4</f>
        <v>268</v>
      </c>
      <c r="N4" s="9">
        <f t="shared" ref="N4:P4" si="0">$M4*N$3</f>
        <v>536000</v>
      </c>
      <c r="O4" s="9">
        <f t="shared" si="0"/>
        <v>670000</v>
      </c>
      <c r="P4" s="15">
        <f t="shared" si="0"/>
        <v>804000</v>
      </c>
      <c r="Q4" s="9">
        <f>$M4*Q$3</f>
        <v>1072000</v>
      </c>
      <c r="R4" s="9">
        <f>$M4*R$3</f>
        <v>1474000</v>
      </c>
      <c r="S4" t="str">
        <f>B4</f>
        <v>Bogfimifélagið Boginn</v>
      </c>
    </row>
    <row r="5" spans="2:19" x14ac:dyDescent="0.35">
      <c r="B5" s="5" t="s">
        <v>10</v>
      </c>
      <c r="E5" s="6"/>
      <c r="G5">
        <v>2</v>
      </c>
      <c r="H5" s="6">
        <v>2</v>
      </c>
      <c r="J5" s="6"/>
      <c r="K5">
        <v>2</v>
      </c>
      <c r="M5">
        <f>I5+G5+D5</f>
        <v>2</v>
      </c>
      <c r="N5" s="9">
        <f t="shared" ref="N5:R11" si="1">$M5*N$3</f>
        <v>4000</v>
      </c>
      <c r="O5" s="9">
        <f t="shared" si="1"/>
        <v>5000</v>
      </c>
      <c r="P5" s="15">
        <f t="shared" si="1"/>
        <v>6000</v>
      </c>
      <c r="Q5" s="9">
        <f t="shared" si="1"/>
        <v>8000</v>
      </c>
      <c r="R5" s="9">
        <f t="shared" si="1"/>
        <v>11000</v>
      </c>
      <c r="S5" t="str">
        <f t="shared" ref="S5:S11" si="2">B5</f>
        <v>Umf. Efling</v>
      </c>
    </row>
    <row r="6" spans="2:19" x14ac:dyDescent="0.35">
      <c r="B6" s="5" t="s">
        <v>9</v>
      </c>
      <c r="C6">
        <v>1</v>
      </c>
      <c r="E6" s="6">
        <v>1</v>
      </c>
      <c r="F6">
        <v>1</v>
      </c>
      <c r="G6">
        <v>11</v>
      </c>
      <c r="H6" s="6">
        <v>12</v>
      </c>
      <c r="J6" s="6"/>
      <c r="K6">
        <v>13</v>
      </c>
      <c r="M6">
        <f t="shared" ref="M6:M11" si="3">I6+G6+D6</f>
        <v>11</v>
      </c>
      <c r="N6" s="9">
        <f t="shared" si="1"/>
        <v>22000</v>
      </c>
      <c r="O6" s="9">
        <f t="shared" si="1"/>
        <v>27500</v>
      </c>
      <c r="P6" s="15">
        <f t="shared" si="1"/>
        <v>33000</v>
      </c>
      <c r="Q6" s="9">
        <f t="shared" si="1"/>
        <v>44000</v>
      </c>
      <c r="R6" s="9">
        <f t="shared" si="1"/>
        <v>60500</v>
      </c>
      <c r="S6" t="str">
        <f t="shared" si="2"/>
        <v>Skotíþróttafélagið Skyttur</v>
      </c>
    </row>
    <row r="7" spans="2:19" x14ac:dyDescent="0.35">
      <c r="B7" s="5" t="s">
        <v>6</v>
      </c>
      <c r="C7">
        <v>5</v>
      </c>
      <c r="D7">
        <v>9</v>
      </c>
      <c r="E7" s="6">
        <v>14</v>
      </c>
      <c r="F7">
        <v>5</v>
      </c>
      <c r="G7">
        <v>24</v>
      </c>
      <c r="H7" s="6">
        <v>29</v>
      </c>
      <c r="I7">
        <v>1</v>
      </c>
      <c r="J7" s="6">
        <v>1</v>
      </c>
      <c r="K7">
        <v>44</v>
      </c>
      <c r="M7">
        <f t="shared" si="3"/>
        <v>34</v>
      </c>
      <c r="N7" s="9">
        <f t="shared" si="1"/>
        <v>68000</v>
      </c>
      <c r="O7" s="9">
        <f t="shared" si="1"/>
        <v>85000</v>
      </c>
      <c r="P7" s="15">
        <f t="shared" si="1"/>
        <v>102000</v>
      </c>
      <c r="Q7" s="9">
        <f t="shared" si="1"/>
        <v>136000</v>
      </c>
      <c r="R7" s="9">
        <f t="shared" si="1"/>
        <v>187000</v>
      </c>
      <c r="S7" t="str">
        <f t="shared" si="2"/>
        <v>Íþróttafélagið Akur</v>
      </c>
    </row>
    <row r="8" spans="2:19" x14ac:dyDescent="0.35">
      <c r="B8" s="5" t="s">
        <v>5</v>
      </c>
      <c r="C8">
        <v>8</v>
      </c>
      <c r="D8">
        <v>13</v>
      </c>
      <c r="E8" s="6">
        <v>21</v>
      </c>
      <c r="F8">
        <v>18</v>
      </c>
      <c r="G8">
        <v>36</v>
      </c>
      <c r="H8" s="6">
        <v>54</v>
      </c>
      <c r="J8" s="6"/>
      <c r="K8">
        <v>75</v>
      </c>
      <c r="M8">
        <f t="shared" si="3"/>
        <v>49</v>
      </c>
      <c r="N8" s="9">
        <f t="shared" si="1"/>
        <v>98000</v>
      </c>
      <c r="O8" s="9">
        <f t="shared" si="1"/>
        <v>122500</v>
      </c>
      <c r="P8" s="15">
        <f t="shared" si="1"/>
        <v>147000</v>
      </c>
      <c r="Q8" s="9">
        <f t="shared" si="1"/>
        <v>196000</v>
      </c>
      <c r="R8" s="9">
        <f t="shared" si="1"/>
        <v>269500</v>
      </c>
      <c r="S8" t="str">
        <f t="shared" si="2"/>
        <v>Bogfimifélagið Hrói Höttur</v>
      </c>
    </row>
    <row r="9" spans="2:19" x14ac:dyDescent="0.35">
      <c r="B9" s="5" t="s">
        <v>7</v>
      </c>
      <c r="C9">
        <v>4</v>
      </c>
      <c r="D9">
        <v>13</v>
      </c>
      <c r="E9" s="6">
        <v>17</v>
      </c>
      <c r="F9">
        <v>7</v>
      </c>
      <c r="G9">
        <v>31</v>
      </c>
      <c r="H9" s="6">
        <v>38</v>
      </c>
      <c r="J9" s="6"/>
      <c r="K9">
        <v>55</v>
      </c>
      <c r="M9">
        <f t="shared" si="3"/>
        <v>44</v>
      </c>
      <c r="N9" s="9">
        <f t="shared" si="1"/>
        <v>88000</v>
      </c>
      <c r="O9" s="9">
        <f t="shared" si="1"/>
        <v>110000</v>
      </c>
      <c r="P9" s="15">
        <f t="shared" si="1"/>
        <v>132000</v>
      </c>
      <c r="Q9" s="9">
        <f t="shared" si="1"/>
        <v>176000</v>
      </c>
      <c r="R9" s="9">
        <f t="shared" si="1"/>
        <v>242000</v>
      </c>
      <c r="S9" t="str">
        <f t="shared" si="2"/>
        <v>Íþróttafélagið Freyja</v>
      </c>
    </row>
    <row r="10" spans="2:19" x14ac:dyDescent="0.35">
      <c r="B10" s="5" t="s">
        <v>8</v>
      </c>
      <c r="D10">
        <v>2</v>
      </c>
      <c r="E10" s="6">
        <v>2</v>
      </c>
      <c r="F10">
        <v>2</v>
      </c>
      <c r="G10">
        <v>8</v>
      </c>
      <c r="H10" s="6">
        <v>10</v>
      </c>
      <c r="J10" s="6"/>
      <c r="K10">
        <v>12</v>
      </c>
      <c r="M10">
        <f t="shared" si="3"/>
        <v>10</v>
      </c>
      <c r="N10" s="9">
        <f t="shared" si="1"/>
        <v>20000</v>
      </c>
      <c r="O10" s="9">
        <f t="shared" si="1"/>
        <v>25000</v>
      </c>
      <c r="P10" s="15">
        <f t="shared" si="1"/>
        <v>30000</v>
      </c>
      <c r="Q10" s="9">
        <f t="shared" si="1"/>
        <v>40000</v>
      </c>
      <c r="R10" s="9">
        <f t="shared" si="1"/>
        <v>55000</v>
      </c>
      <c r="S10" t="str">
        <f t="shared" si="2"/>
        <v>Skotfélag Austurlands</v>
      </c>
    </row>
    <row r="11" spans="2:19" x14ac:dyDescent="0.35">
      <c r="B11" s="5" t="s">
        <v>11</v>
      </c>
      <c r="C11">
        <v>3</v>
      </c>
      <c r="D11">
        <v>2</v>
      </c>
      <c r="E11" s="6">
        <v>5</v>
      </c>
      <c r="F11">
        <v>12</v>
      </c>
      <c r="G11">
        <v>13</v>
      </c>
      <c r="H11" s="6">
        <v>25</v>
      </c>
      <c r="J11" s="6"/>
      <c r="K11">
        <v>30</v>
      </c>
      <c r="M11">
        <f t="shared" si="3"/>
        <v>15</v>
      </c>
      <c r="N11" s="9">
        <f t="shared" si="1"/>
        <v>30000</v>
      </c>
      <c r="O11" s="9">
        <f t="shared" si="1"/>
        <v>37500</v>
      </c>
      <c r="P11" s="15">
        <f t="shared" si="1"/>
        <v>45000</v>
      </c>
      <c r="Q11" s="9">
        <f t="shared" si="1"/>
        <v>60000</v>
      </c>
      <c r="R11" s="9">
        <f t="shared" si="1"/>
        <v>82500</v>
      </c>
      <c r="S11" t="str">
        <f t="shared" si="2"/>
        <v>Ungmennafélagið Tindastóll</v>
      </c>
    </row>
    <row r="12" spans="2:19" x14ac:dyDescent="0.35">
      <c r="B12" s="7" t="s">
        <v>2</v>
      </c>
      <c r="C12" s="8">
        <v>139</v>
      </c>
      <c r="D12" s="8">
        <v>107</v>
      </c>
      <c r="E12" s="8">
        <v>246</v>
      </c>
      <c r="F12" s="8">
        <v>259</v>
      </c>
      <c r="G12" s="8">
        <v>324</v>
      </c>
      <c r="H12" s="8">
        <v>583</v>
      </c>
      <c r="I12" s="8">
        <v>2</v>
      </c>
      <c r="J12" s="8">
        <v>2</v>
      </c>
      <c r="K12" s="8">
        <v>831</v>
      </c>
      <c r="M12" s="12">
        <f t="shared" ref="M12:R12" si="4">SUM(M4:M11)</f>
        <v>433</v>
      </c>
      <c r="N12" s="10">
        <f t="shared" si="4"/>
        <v>866000</v>
      </c>
      <c r="O12" s="10">
        <f t="shared" si="4"/>
        <v>1082500</v>
      </c>
      <c r="P12" s="16">
        <f t="shared" si="4"/>
        <v>1299000</v>
      </c>
      <c r="Q12" s="10">
        <f t="shared" si="4"/>
        <v>1732000</v>
      </c>
      <c r="R12" s="10">
        <f t="shared" si="4"/>
        <v>2381500</v>
      </c>
    </row>
    <row r="14" spans="2:19" x14ac:dyDescent="0.35">
      <c r="M1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Elías Atlason</dc:creator>
  <cp:lastModifiedBy>Guðmundur Örn Guðjónsson</cp:lastModifiedBy>
  <dcterms:created xsi:type="dcterms:W3CDTF">2023-02-02T16:01:35Z</dcterms:created>
  <dcterms:modified xsi:type="dcterms:W3CDTF">2023-02-20T16:37:50Z</dcterms:modified>
</cp:coreProperties>
</file>